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Business\IT-Founder\IT-Founder\Gruppen-Kurs\"/>
    </mc:Choice>
  </mc:AlternateContent>
  <xr:revisionPtr revIDLastSave="0" documentId="13_ncr:1_{8562AA25-2206-458C-B5AB-788A55A4A2B4}" xr6:coauthVersionLast="43" xr6:coauthVersionMax="43" xr10:uidLastSave="{00000000-0000-0000-0000-000000000000}"/>
  <bookViews>
    <workbookView xWindow="-120" yWindow="-120" windowWidth="29040" windowHeight="17640" xr2:uid="{B7EB1B91-7667-4F92-9BF0-F469F158D34B}"/>
  </bookViews>
  <sheets>
    <sheet name="1) Private Ausgaben" sheetId="1" r:id="rId1"/>
    <sheet name="2) Einnahmen" sheetId="6" r:id="rId2"/>
    <sheet name="3) Betriebliche Kosten" sheetId="7" r:id="rId3"/>
    <sheet name="4) mtl. Arbeitsstunden" sheetId="10" r:id="rId4"/>
    <sheet name="5) Hochrechnung" sheetId="8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" i="10" l="1"/>
  <c r="C11" i="8" s="1"/>
  <c r="C19" i="8" l="1"/>
  <c r="C5" i="8"/>
  <c r="C3" i="8"/>
  <c r="C11" i="6"/>
  <c r="C5" i="6"/>
  <c r="C25" i="6" s="1"/>
  <c r="C21" i="7"/>
  <c r="C7" i="7"/>
  <c r="C5" i="7" s="1"/>
  <c r="C8" i="8" l="1"/>
  <c r="C23" i="8" s="1"/>
  <c r="C5" i="1"/>
</calcChain>
</file>

<file path=xl/sharedStrings.xml><?xml version="1.0" encoding="utf-8"?>
<sst xmlns="http://schemas.openxmlformats.org/spreadsheetml/2006/main" count="108" uniqueCount="106">
  <si>
    <t>Miete Wohnung/Haus</t>
  </si>
  <si>
    <t>Wohnen:</t>
  </si>
  <si>
    <t>Nebenkosten</t>
  </si>
  <si>
    <t>Miete Stellplatz/Tiefgarage</t>
  </si>
  <si>
    <t>GEZ, Fernsehen</t>
  </si>
  <si>
    <t>Haushalt:</t>
  </si>
  <si>
    <t>Nahrungs- und Genussmittel, Getränke</t>
  </si>
  <si>
    <t>Drogerie-Artikel</t>
  </si>
  <si>
    <t>Kommunikation:</t>
  </si>
  <si>
    <t>Mobilität:</t>
  </si>
  <si>
    <t>Leasing-Rate Fahrzeug</t>
  </si>
  <si>
    <t>Benzin und Verbrauchsmittel</t>
  </si>
  <si>
    <t>KFZ-Steuer</t>
  </si>
  <si>
    <t>KFZ-Versicherung</t>
  </si>
  <si>
    <t>Pflege, Service, Reparaturen</t>
  </si>
  <si>
    <t>Internet, Festnetz und Mobilfunk</t>
  </si>
  <si>
    <t>Sparen:</t>
  </si>
  <si>
    <t>Rücklagen für KFZ-Kauf</t>
  </si>
  <si>
    <t>Rücklagen für Neuanschaffungen</t>
  </si>
  <si>
    <t>Rücklagen für Reparaturen</t>
  </si>
  <si>
    <t>Persönliche Ausgaben:</t>
  </si>
  <si>
    <t>Arzt und Medikamente</t>
  </si>
  <si>
    <t>Versicherungen</t>
  </si>
  <si>
    <t>Bekleidung und Schuhe</t>
  </si>
  <si>
    <t>Öffentliche Verkehrsmittel</t>
  </si>
  <si>
    <t>Steuerberatung</t>
  </si>
  <si>
    <t>Bankgebühren</t>
  </si>
  <si>
    <t>Unterhaltszahlungen</t>
  </si>
  <si>
    <t>Friseur und Kosmetik</t>
  </si>
  <si>
    <t>Urlaub, Sport und Freizeit</t>
  </si>
  <si>
    <t>Bücher, Zeitschriften, Geschenke</t>
  </si>
  <si>
    <t>Restaurant- und Kinobesuche</t>
  </si>
  <si>
    <t>Hobbys und Haustiere</t>
  </si>
  <si>
    <t>Geräte und Reparaturen</t>
  </si>
  <si>
    <t>Private Versicherungen:</t>
  </si>
  <si>
    <t>Rückzahlung Immobilien-Darlehen</t>
  </si>
  <si>
    <t>Rentenversicherung/Altersvorsorge</t>
  </si>
  <si>
    <t>Krankenversicherung/Krankentagegeld</t>
  </si>
  <si>
    <t>Haftpflicht-Versicherungen</t>
  </si>
  <si>
    <t>Rechtsschutz</t>
  </si>
  <si>
    <t>Berufsunfähigkeit</t>
  </si>
  <si>
    <t>Lebensversicherung</t>
  </si>
  <si>
    <t>Pflege- und Unfallversicherung</t>
  </si>
  <si>
    <t>Hausrat- und Wohngebäudeversicherung</t>
  </si>
  <si>
    <t>Taschengeld</t>
  </si>
  <si>
    <t>Vereinsbeiträge</t>
  </si>
  <si>
    <t>Einkünfte aus nichtselbständiger Tätigkeit</t>
  </si>
  <si>
    <t>Einkünfte aus Gewerbebetrieb</t>
  </si>
  <si>
    <t>Einkünfte aus Vermietung/Verpachtung</t>
  </si>
  <si>
    <t>Vermögenseinkünfte</t>
  </si>
  <si>
    <t>Kindergarten/Kita/Schule</t>
  </si>
  <si>
    <t>Zeitplanung:</t>
  </si>
  <si>
    <t>Feste Kosten:</t>
  </si>
  <si>
    <t>Monatliche Betriebsausgaben:</t>
  </si>
  <si>
    <t>Löhne/Gehälter</t>
  </si>
  <si>
    <t>Telefon/Internet</t>
  </si>
  <si>
    <t>Beiträge</t>
  </si>
  <si>
    <t>Reisekosten</t>
  </si>
  <si>
    <t>Weiterbildung</t>
  </si>
  <si>
    <t>Büromaterial</t>
  </si>
  <si>
    <t>Miete und Nebenkosten</t>
  </si>
  <si>
    <t>Marketing</t>
  </si>
  <si>
    <t>Wareneinsatz</t>
  </si>
  <si>
    <t>Fremdleistungen</t>
  </si>
  <si>
    <t>Abschreibungen</t>
  </si>
  <si>
    <t>sonstige Kosten</t>
  </si>
  <si>
    <t>Variable Kosten:</t>
  </si>
  <si>
    <t>Einkünfte aus weiterer selbständiger Tätigkeit</t>
  </si>
  <si>
    <t>Wenn du es nicht genau aufgezeichnet hast, trage stattdessen eine Schätzung ein.</t>
  </si>
  <si>
    <t>Bitte trage in diesem Blatt die einzelnen Posten deiner privaten Ausgaben ein.</t>
  </si>
  <si>
    <t>Optimal wäre der Durchschnitt der letzten 12 Monate.</t>
  </si>
  <si>
    <t>Verwende Schätzwerte für Einkünfte, die sich durch dein Gründungsvorhaben, verändern</t>
  </si>
  <si>
    <t>(Beispiel: reduzierte Wochenstunden der angestellten Tätigkeit).</t>
  </si>
  <si>
    <t>Private Ausgaben (monatlich):</t>
  </si>
  <si>
    <t>Und falls du gerade startest, führe eine möglichst genaue Planung durch.</t>
  </si>
  <si>
    <t>Wenn es bereits einen Abschluss gibt, kannst du hier deine geschäftlichen Kosten,</t>
  </si>
  <si>
    <t>unterteilt in die einzelnen Kategorien, vom Steuerberater übernehmen.</t>
  </si>
  <si>
    <t>Rechne nun deine monatlichen Ausgaben mit einem Brutto-Netto-Rechner auf das zu versteuernde Einkommen hoch,</t>
  </si>
  <si>
    <t>das du insgesamt mit allen Einnahmen erzielen solltest, z.B. mit www.handelsblatt.com/brutto-netto-rechner.</t>
  </si>
  <si>
    <t>Als Näherungswert verwenden wir hier den Faktor 1,5.</t>
  </si>
  <si>
    <t>Den verbleibenden Betrag solltest du mindestens mit deinem Gewerbe als Gewinn erzielen:</t>
  </si>
  <si>
    <t>zu erzielender Gewinn:</t>
  </si>
  <si>
    <t>Private Einnahmen (brutto):</t>
  </si>
  <si>
    <t>Ziel Einnahmen (brutto):</t>
  </si>
  <si>
    <t>In der folgenden Tabelle trägst du deine anderem Einnahmen ein, die NICHT mit deinem Gewerbe zusammen hängen.</t>
  </si>
  <si>
    <t>Arbeitseinkünfte:</t>
  </si>
  <si>
    <t>Sonstige Einkünfte:</t>
  </si>
  <si>
    <t>Zielumsatz (ohne USt.)</t>
  </si>
  <si>
    <t>monatliche Arbeitsstunden gesamt</t>
  </si>
  <si>
    <t>Der Umsatz, den du erzielen solltest, ergibt sich aus der Summe der Betriebsausgaben und des geplanten Gewinns:</t>
  </si>
  <si>
    <t>Wie viele Arbeitsstunden wirst du im Durchschnitt monatlich für dein Vorhaben aufwenden?</t>
  </si>
  <si>
    <t>Anteil abrechenbare Arbeitsstunden</t>
  </si>
  <si>
    <t>Hier der berechnete Umsatz (ohne USt.), den du pro berechnete Stunde keinesfalls unterschreiten solltest:</t>
  </si>
  <si>
    <t>Sonstige Einkünfte</t>
  </si>
  <si>
    <t>+ monatliche Geschäftskosten:</t>
  </si>
  <si>
    <t>benötigter Umsatz/berechnete Stunde (ohne USt.):</t>
  </si>
  <si>
    <t>durchschnittliche monatliche Arbeitsstunden errechnen:</t>
  </si>
  <si>
    <t>Hier kannst du deine geplanten monatlichen Arbeisstunden ausrechnen:</t>
  </si>
  <si>
    <t>monatliche Arbeitsstunden:</t>
  </si>
  <si>
    <r>
      <t xml:space="preserve">Wie viele Tage willst du </t>
    </r>
    <r>
      <rPr>
        <b/>
        <sz val="11"/>
        <color theme="1"/>
        <rFont val="Calibri"/>
        <family val="2"/>
        <scheme val="minor"/>
      </rPr>
      <t>wöchentlich</t>
    </r>
    <r>
      <rPr>
        <sz val="11"/>
        <color theme="1"/>
        <rFont val="Calibri"/>
        <family val="2"/>
        <scheme val="minor"/>
      </rPr>
      <t xml:space="preserve"> arbeiten?</t>
    </r>
  </si>
  <si>
    <r>
      <t xml:space="preserve">Wie viele Stunden willst du </t>
    </r>
    <r>
      <rPr>
        <b/>
        <sz val="11"/>
        <color theme="1"/>
        <rFont val="Calibri"/>
        <family val="2"/>
        <scheme val="minor"/>
      </rPr>
      <t>täglich</t>
    </r>
    <r>
      <rPr>
        <sz val="11"/>
        <color theme="1"/>
        <rFont val="Calibri"/>
        <family val="2"/>
        <scheme val="minor"/>
      </rPr>
      <t xml:space="preserve"> arbeiten?</t>
    </r>
  </si>
  <si>
    <r>
      <t xml:space="preserve">Wie viele Urlaubstage möchtest du </t>
    </r>
    <r>
      <rPr>
        <b/>
        <sz val="11"/>
        <color theme="1"/>
        <rFont val="Calibri"/>
        <family val="2"/>
        <scheme val="minor"/>
      </rPr>
      <t>jährlich</t>
    </r>
    <r>
      <rPr>
        <sz val="11"/>
        <color theme="1"/>
        <rFont val="Calibri"/>
        <family val="2"/>
        <scheme val="minor"/>
      </rPr>
      <t xml:space="preserve"> nehmen?</t>
    </r>
  </si>
  <si>
    <r>
      <t xml:space="preserve">Trag hier eine Schätzung über deine </t>
    </r>
    <r>
      <rPr>
        <b/>
        <sz val="11"/>
        <color theme="1"/>
        <rFont val="Calibri"/>
        <family val="2"/>
        <scheme val="minor"/>
      </rPr>
      <t>jährlichen</t>
    </r>
    <r>
      <rPr>
        <sz val="11"/>
        <color theme="1"/>
        <rFont val="Calibri"/>
        <family val="2"/>
        <scheme val="minor"/>
      </rPr>
      <t xml:space="preserve"> Krankheitstage ein:</t>
    </r>
  </si>
  <si>
    <r>
      <t xml:space="preserve">An wie vielen Feiertagen planst du, nicht zu arbeiten </t>
    </r>
    <r>
      <rPr>
        <b/>
        <sz val="11"/>
        <color theme="1"/>
        <rFont val="Calibri"/>
        <family val="2"/>
        <scheme val="minor"/>
      </rPr>
      <t>(jährlich)</t>
    </r>
    <r>
      <rPr>
        <sz val="11"/>
        <color theme="1"/>
        <rFont val="Calibri"/>
        <family val="2"/>
        <scheme val="minor"/>
      </rPr>
      <t>?</t>
    </r>
  </si>
  <si>
    <t>Welchen Anteil deiner gesamten Arbeitszeit wirst du in Rechnung stellen können? Trage deine Schätzung hier ein.</t>
  </si>
  <si>
    <t>monatlich abrechenbare Stunden: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</si>
</sst>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#,##0\ &quot;€&quot;;[Red]\-#,##0\ &quot;€&quot;"/>
    <numFmt numFmtId="165" formatCode="#,##0\ &quot;€&quot;"/>
    <numFmt numFmtId="166" formatCode="#,##0\ &quot;h&quot;"/>
    <numFmt numFmtId="167" formatCode="#,##0\ &quot;€&quot;;#,##0\ &quot;€&quot;"/>
    <numFmt numFmtId="168" formatCode="0.0\ &quot;Tage&quot;"/>
    <numFmt numFmtId="169" formatCode="#,##0_ &quot;Stunden&quot;"/>
    <numFmt numFmtId="170" formatCode="0\ &quot;Tage&quot;"/>
  </numFmts>
  <fonts count="7" x14ac:knownFonts="1">
    <font>
      <sz val="11"/>
      <color theme="1"/>
      <name val="Calibri"/>
      <family val="2"/>
      <scheme val="minor"/>
    </font>
    <font>
      <b/>
      <sz val="11"/>
      <color rgb="FFFF6633"/>
      <name val="Calibri"/>
      <family val="2"/>
      <scheme val="minor"/>
    </font>
    <font>
      <sz val="20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FF6633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2D6E"/>
        <bgColor indexed="64"/>
      </patternFill>
    </fill>
    <fill>
      <patternFill patternType="solid">
        <fgColor rgb="FFFF6633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0">
    <xf numFmtId="0" fontId="0" fillId="0" borderId="0" xfId="0"/>
    <xf numFmtId="0" fontId="0" fillId="0" borderId="1" xfId="0" applyBorder="1" applyAlignment="1">
      <alignment vertical="center"/>
    </xf>
    <xf numFmtId="167" fontId="0" fillId="0" borderId="5" xfId="0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2" fillId="3" borderId="2" xfId="0" applyFont="1" applyFill="1" applyBorder="1" applyAlignment="1">
      <alignment vertical="center"/>
    </xf>
    <xf numFmtId="167" fontId="2" fillId="3" borderId="2" xfId="0" applyNumberFormat="1" applyFont="1" applyFill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7" xfId="0" applyBorder="1" applyAlignment="1">
      <alignment vertical="center"/>
    </xf>
    <xf numFmtId="167" fontId="0" fillId="0" borderId="7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167" fontId="1" fillId="2" borderId="2" xfId="0" applyNumberFormat="1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167" fontId="0" fillId="0" borderId="2" xfId="0" applyNumberFormat="1" applyBorder="1" applyAlignment="1">
      <alignment vertical="center"/>
    </xf>
    <xf numFmtId="0" fontId="0" fillId="0" borderId="6" xfId="0" applyBorder="1" applyAlignment="1">
      <alignment vertical="center"/>
    </xf>
    <xf numFmtId="167" fontId="0" fillId="0" borderId="6" xfId="0" applyNumberFormat="1" applyBorder="1" applyAlignment="1">
      <alignment vertical="center"/>
    </xf>
    <xf numFmtId="167" fontId="0" fillId="0" borderId="1" xfId="0" applyNumberFormat="1" applyBorder="1" applyAlignment="1">
      <alignment vertical="center"/>
    </xf>
    <xf numFmtId="165" fontId="0" fillId="0" borderId="4" xfId="0" applyNumberFormat="1" applyBorder="1" applyAlignment="1">
      <alignment horizontal="right" vertical="center"/>
    </xf>
    <xf numFmtId="166" fontId="2" fillId="3" borderId="2" xfId="0" applyNumberFormat="1" applyFont="1" applyFill="1" applyBorder="1" applyAlignment="1">
      <alignment vertical="center"/>
    </xf>
    <xf numFmtId="6" fontId="1" fillId="2" borderId="2" xfId="0" applyNumberFormat="1" applyFont="1" applyFill="1" applyBorder="1" applyAlignment="1">
      <alignment horizontal="right" vertical="center"/>
    </xf>
    <xf numFmtId="0" fontId="2" fillId="4" borderId="2" xfId="0" applyFont="1" applyFill="1" applyBorder="1" applyAlignment="1">
      <alignment vertical="center"/>
    </xf>
    <xf numFmtId="167" fontId="2" fillId="4" borderId="2" xfId="0" applyNumberFormat="1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9" fontId="0" fillId="0" borderId="2" xfId="1" applyFont="1" applyBorder="1" applyAlignment="1">
      <alignment horizontal="right" vertical="center"/>
    </xf>
    <xf numFmtId="0" fontId="2" fillId="3" borderId="2" xfId="0" quotePrefix="1" applyFont="1" applyFill="1" applyBorder="1" applyAlignment="1">
      <alignment vertical="center"/>
    </xf>
    <xf numFmtId="168" fontId="0" fillId="0" borderId="2" xfId="0" applyNumberFormat="1" applyBorder="1" applyAlignment="1">
      <alignment horizontal="right" vertical="center"/>
    </xf>
    <xf numFmtId="169" fontId="0" fillId="0" borderId="2" xfId="0" applyNumberFormat="1" applyBorder="1" applyAlignment="1">
      <alignment horizontal="right" vertical="center"/>
    </xf>
    <xf numFmtId="170" fontId="0" fillId="0" borderId="2" xfId="0" applyNumberFormat="1" applyBorder="1" applyAlignment="1">
      <alignment horizontal="right" vertical="center"/>
    </xf>
    <xf numFmtId="169" fontId="2" fillId="3" borderId="2" xfId="0" applyNumberFormat="1" applyFont="1" applyFill="1" applyBorder="1" applyAlignment="1">
      <alignment vertic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002D6E"/>
      <color rgb="FFFF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631032</xdr:colOff>
      <xdr:row>7</xdr:row>
      <xdr:rowOff>11906</xdr:rowOff>
    </xdr:from>
    <xdr:to>
      <xdr:col>4</xdr:col>
      <xdr:colOff>230982</xdr:colOff>
      <xdr:row>7</xdr:row>
      <xdr:rowOff>278606</xdr:rowOff>
    </xdr:to>
    <xdr:sp macro="" textlink="">
      <xdr:nvSpPr>
        <xdr:cNvPr id="2" name="Pfeil: nach rechts 1">
          <a:extLst>
            <a:ext uri="{FF2B5EF4-FFF2-40B4-BE49-F238E27FC236}">
              <a16:creationId xmlns:a16="http://schemas.microsoft.com/office/drawing/2014/main" id="{CD49D167-CDF4-4338-9B81-49BAA4AC9914}"/>
            </a:ext>
          </a:extLst>
        </xdr:cNvPr>
        <xdr:cNvSpPr/>
      </xdr:nvSpPr>
      <xdr:spPr>
        <a:xfrm rot="10800000">
          <a:off x="6381751" y="2178844"/>
          <a:ext cx="361950" cy="266700"/>
        </a:xfrm>
        <a:prstGeom prst="rightArrow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369094</xdr:colOff>
      <xdr:row>13</xdr:row>
      <xdr:rowOff>23813</xdr:rowOff>
    </xdr:from>
    <xdr:to>
      <xdr:col>4</xdr:col>
      <xdr:colOff>135732</xdr:colOff>
      <xdr:row>13</xdr:row>
      <xdr:rowOff>290513</xdr:rowOff>
    </xdr:to>
    <xdr:sp macro="" textlink="">
      <xdr:nvSpPr>
        <xdr:cNvPr id="2" name="Pfeil: nach rechts 1">
          <a:extLst>
            <a:ext uri="{FF2B5EF4-FFF2-40B4-BE49-F238E27FC236}">
              <a16:creationId xmlns:a16="http://schemas.microsoft.com/office/drawing/2014/main" id="{D727B5A9-2660-4873-98FD-E15DDFCDB054}"/>
            </a:ext>
          </a:extLst>
        </xdr:cNvPr>
        <xdr:cNvSpPr/>
      </xdr:nvSpPr>
      <xdr:spPr>
        <a:xfrm rot="10800000">
          <a:off x="6119813" y="4048126"/>
          <a:ext cx="361950" cy="266700"/>
        </a:xfrm>
        <a:prstGeom prst="rightArrow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392906</xdr:colOff>
      <xdr:row>7</xdr:row>
      <xdr:rowOff>47625</xdr:rowOff>
    </xdr:from>
    <xdr:to>
      <xdr:col>3</xdr:col>
      <xdr:colOff>754856</xdr:colOff>
      <xdr:row>8</xdr:row>
      <xdr:rowOff>4763</xdr:rowOff>
    </xdr:to>
    <xdr:sp macro="" textlink="">
      <xdr:nvSpPr>
        <xdr:cNvPr id="2" name="Pfeil: nach rechts 1">
          <a:extLst>
            <a:ext uri="{FF2B5EF4-FFF2-40B4-BE49-F238E27FC236}">
              <a16:creationId xmlns:a16="http://schemas.microsoft.com/office/drawing/2014/main" id="{AB3D1968-2F48-4C60-9F12-375B4ACF5A13}"/>
            </a:ext>
          </a:extLst>
        </xdr:cNvPr>
        <xdr:cNvSpPr/>
      </xdr:nvSpPr>
      <xdr:spPr>
        <a:xfrm rot="10800000">
          <a:off x="6143625" y="2214563"/>
          <a:ext cx="361950" cy="266700"/>
        </a:xfrm>
        <a:prstGeom prst="rightArrow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333376</xdr:colOff>
      <xdr:row>6</xdr:row>
      <xdr:rowOff>11906</xdr:rowOff>
    </xdr:from>
    <xdr:to>
      <xdr:col>3</xdr:col>
      <xdr:colOff>695326</xdr:colOff>
      <xdr:row>6</xdr:row>
      <xdr:rowOff>278606</xdr:rowOff>
    </xdr:to>
    <xdr:sp macro="" textlink="">
      <xdr:nvSpPr>
        <xdr:cNvPr id="4" name="Pfeil: nach rechts 3">
          <a:extLst>
            <a:ext uri="{FF2B5EF4-FFF2-40B4-BE49-F238E27FC236}">
              <a16:creationId xmlns:a16="http://schemas.microsoft.com/office/drawing/2014/main" id="{7034A936-0B32-4B7A-BBE4-683B4AA64AA3}"/>
            </a:ext>
          </a:extLst>
        </xdr:cNvPr>
        <xdr:cNvSpPr/>
      </xdr:nvSpPr>
      <xdr:spPr>
        <a:xfrm rot="10800000">
          <a:off x="7200901" y="3974306"/>
          <a:ext cx="361950" cy="266700"/>
        </a:xfrm>
        <a:prstGeom prst="rightArrow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661987</xdr:colOff>
      <xdr:row>5</xdr:row>
      <xdr:rowOff>133350</xdr:rowOff>
    </xdr:from>
    <xdr:to>
      <xdr:col>2</xdr:col>
      <xdr:colOff>928687</xdr:colOff>
      <xdr:row>6</xdr:row>
      <xdr:rowOff>190500</xdr:rowOff>
    </xdr:to>
    <xdr:sp macro="" textlink="">
      <xdr:nvSpPr>
        <xdr:cNvPr id="7" name="Pfeil: nach rechts 6">
          <a:extLst>
            <a:ext uri="{FF2B5EF4-FFF2-40B4-BE49-F238E27FC236}">
              <a16:creationId xmlns:a16="http://schemas.microsoft.com/office/drawing/2014/main" id="{AC9819D5-4D83-40AF-B9A1-703F5D627C05}"/>
            </a:ext>
          </a:extLst>
        </xdr:cNvPr>
        <xdr:cNvSpPr/>
      </xdr:nvSpPr>
      <xdr:spPr>
        <a:xfrm rot="5400000">
          <a:off x="11101387" y="2619375"/>
          <a:ext cx="361950" cy="266700"/>
        </a:xfrm>
        <a:prstGeom prst="rightArrow">
          <a:avLst/>
        </a:prstGeom>
        <a:solidFill>
          <a:srgbClr val="002D6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2</xdr:col>
      <xdr:colOff>781050</xdr:colOff>
      <xdr:row>16</xdr:row>
      <xdr:rowOff>121443</xdr:rowOff>
    </xdr:from>
    <xdr:to>
      <xdr:col>2</xdr:col>
      <xdr:colOff>1047750</xdr:colOff>
      <xdr:row>17</xdr:row>
      <xdr:rowOff>178593</xdr:rowOff>
    </xdr:to>
    <xdr:sp macro="" textlink="">
      <xdr:nvSpPr>
        <xdr:cNvPr id="9" name="Pfeil: nach rechts 8">
          <a:extLst>
            <a:ext uri="{FF2B5EF4-FFF2-40B4-BE49-F238E27FC236}">
              <a16:creationId xmlns:a16="http://schemas.microsoft.com/office/drawing/2014/main" id="{865ABA87-9873-45AE-A60B-4CE412C093EB}"/>
            </a:ext>
          </a:extLst>
        </xdr:cNvPr>
        <xdr:cNvSpPr/>
      </xdr:nvSpPr>
      <xdr:spPr>
        <a:xfrm rot="5400000">
          <a:off x="5183982" y="6053137"/>
          <a:ext cx="366712" cy="266700"/>
        </a:xfrm>
        <a:prstGeom prst="rightArrow">
          <a:avLst/>
        </a:prstGeom>
        <a:solidFill>
          <a:srgbClr val="002D6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3</xdr:col>
      <xdr:colOff>261939</xdr:colOff>
      <xdr:row>15</xdr:row>
      <xdr:rowOff>23812</xdr:rowOff>
    </xdr:from>
    <xdr:to>
      <xdr:col>3</xdr:col>
      <xdr:colOff>623889</xdr:colOff>
      <xdr:row>15</xdr:row>
      <xdr:rowOff>290512</xdr:rowOff>
    </xdr:to>
    <xdr:sp macro="" textlink="">
      <xdr:nvSpPr>
        <xdr:cNvPr id="4" name="Pfeil: nach rechts 3">
          <a:extLst>
            <a:ext uri="{FF2B5EF4-FFF2-40B4-BE49-F238E27FC236}">
              <a16:creationId xmlns:a16="http://schemas.microsoft.com/office/drawing/2014/main" id="{59ADEA40-B14A-484A-84D5-FC5AA68EB209}"/>
            </a:ext>
          </a:extLst>
        </xdr:cNvPr>
        <xdr:cNvSpPr/>
      </xdr:nvSpPr>
      <xdr:spPr>
        <a:xfrm rot="10800000">
          <a:off x="7131845" y="4976812"/>
          <a:ext cx="361950" cy="266700"/>
        </a:xfrm>
        <a:prstGeom prst="rightArrow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2F1F4-A06D-4EF5-B6DE-2E3304472DBB}">
  <dimension ref="B1:C58"/>
  <sheetViews>
    <sheetView tabSelected="1" zoomScale="80" zoomScaleNormal="80" workbookViewId="0">
      <selection activeCell="C8" sqref="C8"/>
    </sheetView>
  </sheetViews>
  <sheetFormatPr baseColWidth="10" defaultRowHeight="24" customHeight="1" x14ac:dyDescent="0.25"/>
  <cols>
    <col min="1" max="1" width="4.85546875" style="1" customWidth="1"/>
    <col min="2" max="2" width="60.5703125" style="1" customWidth="1"/>
    <col min="3" max="3" width="20.85546875" style="16" customWidth="1"/>
    <col min="4" max="16384" width="11.42578125" style="1"/>
  </cols>
  <sheetData>
    <row r="1" spans="2:3" ht="24" customHeight="1" x14ac:dyDescent="0.25">
      <c r="B1" s="23" t="s">
        <v>69</v>
      </c>
    </row>
    <row r="2" spans="2:3" ht="24" customHeight="1" x14ac:dyDescent="0.25">
      <c r="B2" s="23" t="s">
        <v>70</v>
      </c>
    </row>
    <row r="3" spans="2:3" ht="24" customHeight="1" x14ac:dyDescent="0.25">
      <c r="B3" s="23" t="s">
        <v>68</v>
      </c>
    </row>
    <row r="5" spans="2:3" ht="24" customHeight="1" x14ac:dyDescent="0.25">
      <c r="B5" s="5" t="s">
        <v>73</v>
      </c>
      <c r="C5" s="6">
        <f>SUM(C7:C58)</f>
        <v>4430</v>
      </c>
    </row>
    <row r="7" spans="2:3" ht="24" customHeight="1" x14ac:dyDescent="0.25">
      <c r="B7" s="10" t="s">
        <v>1</v>
      </c>
      <c r="C7" s="11"/>
    </row>
    <row r="8" spans="2:3" ht="24" customHeight="1" x14ac:dyDescent="0.25">
      <c r="B8" s="12" t="s">
        <v>0</v>
      </c>
      <c r="C8" s="13">
        <v>0</v>
      </c>
    </row>
    <row r="9" spans="2:3" ht="24" customHeight="1" x14ac:dyDescent="0.25">
      <c r="B9" s="12" t="s">
        <v>3</v>
      </c>
      <c r="C9" s="13">
        <v>0</v>
      </c>
    </row>
    <row r="10" spans="2:3" ht="24" customHeight="1" x14ac:dyDescent="0.25">
      <c r="B10" s="12" t="s">
        <v>35</v>
      </c>
      <c r="C10" s="13">
        <v>0</v>
      </c>
    </row>
    <row r="11" spans="2:3" ht="24" customHeight="1" x14ac:dyDescent="0.25">
      <c r="B11" s="12" t="s">
        <v>2</v>
      </c>
      <c r="C11" s="13">
        <v>250</v>
      </c>
    </row>
    <row r="12" spans="2:3" ht="24" customHeight="1" x14ac:dyDescent="0.25">
      <c r="B12" s="12" t="s">
        <v>43</v>
      </c>
      <c r="C12" s="13">
        <v>55</v>
      </c>
    </row>
    <row r="13" spans="2:3" ht="24" customHeight="1" x14ac:dyDescent="0.25">
      <c r="B13" s="12" t="s">
        <v>4</v>
      </c>
      <c r="C13" s="13">
        <v>40</v>
      </c>
    </row>
    <row r="15" spans="2:3" ht="24" customHeight="1" x14ac:dyDescent="0.25">
      <c r="B15" s="10" t="s">
        <v>5</v>
      </c>
      <c r="C15" s="11"/>
    </row>
    <row r="16" spans="2:3" ht="24" customHeight="1" x14ac:dyDescent="0.25">
      <c r="B16" s="12" t="s">
        <v>6</v>
      </c>
      <c r="C16" s="13">
        <v>290</v>
      </c>
    </row>
    <row r="17" spans="2:3" ht="24" customHeight="1" x14ac:dyDescent="0.25">
      <c r="B17" s="12" t="s">
        <v>7</v>
      </c>
      <c r="C17" s="13">
        <v>65</v>
      </c>
    </row>
    <row r="19" spans="2:3" ht="24" customHeight="1" x14ac:dyDescent="0.25">
      <c r="B19" s="10" t="s">
        <v>8</v>
      </c>
      <c r="C19" s="11"/>
    </row>
    <row r="20" spans="2:3" ht="24" customHeight="1" x14ac:dyDescent="0.25">
      <c r="B20" s="12" t="s">
        <v>15</v>
      </c>
      <c r="C20" s="13">
        <v>65</v>
      </c>
    </row>
    <row r="21" spans="2:3" ht="24" customHeight="1" x14ac:dyDescent="0.25">
      <c r="B21" s="12" t="s">
        <v>33</v>
      </c>
      <c r="C21" s="13">
        <v>30</v>
      </c>
    </row>
    <row r="23" spans="2:3" ht="24" customHeight="1" x14ac:dyDescent="0.25">
      <c r="B23" s="10" t="s">
        <v>9</v>
      </c>
      <c r="C23" s="11"/>
    </row>
    <row r="24" spans="2:3" ht="24" customHeight="1" x14ac:dyDescent="0.25">
      <c r="B24" s="12" t="s">
        <v>10</v>
      </c>
      <c r="C24" s="13">
        <v>250</v>
      </c>
    </row>
    <row r="25" spans="2:3" ht="24" customHeight="1" x14ac:dyDescent="0.25">
      <c r="B25" s="12" t="s">
        <v>11</v>
      </c>
      <c r="C25" s="13">
        <v>170</v>
      </c>
    </row>
    <row r="26" spans="2:3" ht="24" customHeight="1" x14ac:dyDescent="0.25">
      <c r="B26" s="12" t="s">
        <v>12</v>
      </c>
      <c r="C26" s="13">
        <v>30</v>
      </c>
    </row>
    <row r="27" spans="2:3" ht="24" customHeight="1" x14ac:dyDescent="0.25">
      <c r="B27" s="12" t="s">
        <v>13</v>
      </c>
      <c r="C27" s="13">
        <v>85</v>
      </c>
    </row>
    <row r="28" spans="2:3" ht="24" customHeight="1" x14ac:dyDescent="0.25">
      <c r="B28" s="12" t="s">
        <v>14</v>
      </c>
      <c r="C28" s="13">
        <v>45</v>
      </c>
    </row>
    <row r="29" spans="2:3" ht="24" customHeight="1" x14ac:dyDescent="0.25">
      <c r="B29" s="12" t="s">
        <v>24</v>
      </c>
      <c r="C29" s="13">
        <v>10</v>
      </c>
    </row>
    <row r="31" spans="2:3" ht="24" customHeight="1" x14ac:dyDescent="0.25">
      <c r="B31" s="10" t="s">
        <v>34</v>
      </c>
      <c r="C31" s="11"/>
    </row>
    <row r="32" spans="2:3" ht="24" customHeight="1" x14ac:dyDescent="0.25">
      <c r="B32" s="12" t="s">
        <v>37</v>
      </c>
      <c r="C32" s="13">
        <v>700</v>
      </c>
    </row>
    <row r="33" spans="2:3" ht="24" customHeight="1" x14ac:dyDescent="0.25">
      <c r="B33" s="12" t="s">
        <v>36</v>
      </c>
      <c r="C33" s="13">
        <v>1200</v>
      </c>
    </row>
    <row r="34" spans="2:3" ht="24" customHeight="1" x14ac:dyDescent="0.25">
      <c r="B34" s="12" t="s">
        <v>38</v>
      </c>
      <c r="C34" s="13">
        <v>20</v>
      </c>
    </row>
    <row r="35" spans="2:3" ht="24" customHeight="1" x14ac:dyDescent="0.25">
      <c r="B35" s="12" t="s">
        <v>39</v>
      </c>
      <c r="C35" s="13">
        <v>0</v>
      </c>
    </row>
    <row r="36" spans="2:3" ht="24" customHeight="1" x14ac:dyDescent="0.25">
      <c r="B36" s="12" t="s">
        <v>40</v>
      </c>
      <c r="C36" s="13">
        <v>170</v>
      </c>
    </row>
    <row r="37" spans="2:3" ht="24" customHeight="1" x14ac:dyDescent="0.25">
      <c r="B37" s="12" t="s">
        <v>41</v>
      </c>
      <c r="C37" s="13">
        <v>25</v>
      </c>
    </row>
    <row r="38" spans="2:3" ht="24" customHeight="1" x14ac:dyDescent="0.25">
      <c r="B38" s="12" t="s">
        <v>42</v>
      </c>
      <c r="C38" s="13">
        <v>0</v>
      </c>
    </row>
    <row r="40" spans="2:3" ht="24" customHeight="1" x14ac:dyDescent="0.25">
      <c r="B40" s="10" t="s">
        <v>20</v>
      </c>
      <c r="C40" s="11"/>
    </row>
    <row r="41" spans="2:3" ht="24" customHeight="1" x14ac:dyDescent="0.25">
      <c r="B41" s="12" t="s">
        <v>31</v>
      </c>
      <c r="C41" s="13">
        <v>130</v>
      </c>
    </row>
    <row r="42" spans="2:3" ht="24" customHeight="1" x14ac:dyDescent="0.25">
      <c r="B42" s="12" t="s">
        <v>32</v>
      </c>
      <c r="C42" s="13">
        <v>80</v>
      </c>
    </row>
    <row r="43" spans="2:3" ht="24" customHeight="1" x14ac:dyDescent="0.25">
      <c r="B43" s="12" t="s">
        <v>29</v>
      </c>
      <c r="C43" s="13">
        <v>150</v>
      </c>
    </row>
    <row r="44" spans="2:3" ht="24" customHeight="1" x14ac:dyDescent="0.25">
      <c r="B44" s="12" t="s">
        <v>23</v>
      </c>
      <c r="C44" s="13">
        <v>200</v>
      </c>
    </row>
    <row r="45" spans="2:3" ht="24" customHeight="1" x14ac:dyDescent="0.25">
      <c r="B45" s="12" t="s">
        <v>28</v>
      </c>
      <c r="C45" s="13">
        <v>100</v>
      </c>
    </row>
    <row r="46" spans="2:3" ht="24" customHeight="1" x14ac:dyDescent="0.25">
      <c r="B46" s="12" t="s">
        <v>21</v>
      </c>
      <c r="C46" s="13">
        <v>0</v>
      </c>
    </row>
    <row r="47" spans="2:3" ht="24" customHeight="1" x14ac:dyDescent="0.25">
      <c r="B47" s="12" t="s">
        <v>30</v>
      </c>
      <c r="C47" s="13">
        <v>30</v>
      </c>
    </row>
    <row r="48" spans="2:3" ht="24" customHeight="1" x14ac:dyDescent="0.25">
      <c r="B48" s="12" t="s">
        <v>45</v>
      </c>
      <c r="C48" s="13">
        <v>10</v>
      </c>
    </row>
    <row r="49" spans="2:3" ht="24" customHeight="1" x14ac:dyDescent="0.25">
      <c r="B49" s="12" t="s">
        <v>50</v>
      </c>
      <c r="C49" s="13">
        <v>0</v>
      </c>
    </row>
    <row r="50" spans="2:3" ht="24" customHeight="1" x14ac:dyDescent="0.25">
      <c r="B50" s="12" t="s">
        <v>44</v>
      </c>
      <c r="C50" s="13">
        <v>20</v>
      </c>
    </row>
    <row r="51" spans="2:3" ht="24" customHeight="1" x14ac:dyDescent="0.25">
      <c r="B51" s="12" t="s">
        <v>25</v>
      </c>
      <c r="C51" s="13">
        <v>0</v>
      </c>
    </row>
    <row r="52" spans="2:3" ht="24" customHeight="1" x14ac:dyDescent="0.25">
      <c r="B52" s="12" t="s">
        <v>26</v>
      </c>
      <c r="C52" s="13">
        <v>10</v>
      </c>
    </row>
    <row r="53" spans="2:3" ht="24" customHeight="1" x14ac:dyDescent="0.25">
      <c r="B53" s="12" t="s">
        <v>27</v>
      </c>
      <c r="C53" s="13">
        <v>0</v>
      </c>
    </row>
    <row r="55" spans="2:3" ht="24" customHeight="1" x14ac:dyDescent="0.25">
      <c r="B55" s="10" t="s">
        <v>16</v>
      </c>
      <c r="C55" s="11"/>
    </row>
    <row r="56" spans="2:3" ht="24" customHeight="1" x14ac:dyDescent="0.25">
      <c r="B56" s="12" t="s">
        <v>17</v>
      </c>
      <c r="C56" s="13">
        <v>150</v>
      </c>
    </row>
    <row r="57" spans="2:3" ht="24" customHeight="1" x14ac:dyDescent="0.25">
      <c r="B57" s="12" t="s">
        <v>18</v>
      </c>
      <c r="C57" s="13">
        <v>0</v>
      </c>
    </row>
    <row r="58" spans="2:3" ht="24" customHeight="1" x14ac:dyDescent="0.25">
      <c r="B58" s="12" t="s">
        <v>19</v>
      </c>
      <c r="C58" s="13">
        <v>50</v>
      </c>
    </row>
  </sheetData>
  <pageMargins left="0.7" right="0.7" top="0.78740157499999996" bottom="0.78740157499999996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D3FBD-E735-451F-8376-7A261149761B}">
  <dimension ref="B1:I25"/>
  <sheetViews>
    <sheetView zoomScale="80" zoomScaleNormal="80" workbookViewId="0">
      <selection activeCell="C14" sqref="C14"/>
    </sheetView>
  </sheetViews>
  <sheetFormatPr baseColWidth="10" defaultRowHeight="24" customHeight="1" x14ac:dyDescent="0.25"/>
  <cols>
    <col min="1" max="1" width="4.85546875" style="1" customWidth="1"/>
    <col min="2" max="2" width="60.5703125" style="1" customWidth="1"/>
    <col min="3" max="3" width="20.85546875" style="16" customWidth="1"/>
    <col min="4" max="4" width="9" style="1" customWidth="1"/>
    <col min="5" max="5" width="62" style="1" customWidth="1"/>
    <col min="6" max="6" width="20.85546875" style="3" customWidth="1"/>
    <col min="7" max="7" width="9" style="1" customWidth="1"/>
    <col min="8" max="8" width="60.5703125" style="1" customWidth="1"/>
    <col min="9" max="9" width="20.85546875" style="16" customWidth="1"/>
    <col min="10" max="16384" width="11.42578125" style="1"/>
  </cols>
  <sheetData>
    <row r="1" spans="2:6" ht="24" customHeight="1" x14ac:dyDescent="0.25">
      <c r="B1" s="23" t="s">
        <v>77</v>
      </c>
      <c r="C1" s="2"/>
    </row>
    <row r="2" spans="2:6" ht="24" customHeight="1" x14ac:dyDescent="0.25">
      <c r="B2" s="23" t="s">
        <v>78</v>
      </c>
      <c r="C2" s="2"/>
    </row>
    <row r="3" spans="2:6" ht="24" customHeight="1" x14ac:dyDescent="0.25">
      <c r="B3" s="23" t="s">
        <v>79</v>
      </c>
      <c r="C3" s="2"/>
    </row>
    <row r="5" spans="2:6" ht="24" customHeight="1" x14ac:dyDescent="0.25">
      <c r="B5" s="5" t="s">
        <v>83</v>
      </c>
      <c r="C5" s="6">
        <f>'1) Private Ausgaben'!C5*1.5</f>
        <v>6645</v>
      </c>
      <c r="E5" s="7"/>
      <c r="F5" s="17"/>
    </row>
    <row r="6" spans="2:6" ht="24" customHeight="1" x14ac:dyDescent="0.25">
      <c r="E6" s="7"/>
      <c r="F6" s="17"/>
    </row>
    <row r="7" spans="2:6" ht="24" customHeight="1" x14ac:dyDescent="0.25">
      <c r="B7" s="23" t="s">
        <v>84</v>
      </c>
    </row>
    <row r="8" spans="2:6" ht="24" customHeight="1" x14ac:dyDescent="0.25">
      <c r="B8" s="23" t="s">
        <v>71</v>
      </c>
    </row>
    <row r="9" spans="2:6" ht="24" customHeight="1" x14ac:dyDescent="0.25">
      <c r="B9" s="23" t="s">
        <v>72</v>
      </c>
    </row>
    <row r="10" spans="2:6" ht="24" customHeight="1" x14ac:dyDescent="0.25">
      <c r="C10" s="3"/>
    </row>
    <row r="11" spans="2:6" ht="24" customHeight="1" x14ac:dyDescent="0.25">
      <c r="B11" s="5" t="s">
        <v>82</v>
      </c>
      <c r="C11" s="6">
        <f>SUM(C13:C21)</f>
        <v>1520</v>
      </c>
    </row>
    <row r="12" spans="2:6" ht="24" customHeight="1" x14ac:dyDescent="0.25">
      <c r="B12" s="8"/>
      <c r="C12" s="9"/>
    </row>
    <row r="13" spans="2:6" ht="24" customHeight="1" x14ac:dyDescent="0.25">
      <c r="B13" s="10" t="s">
        <v>85</v>
      </c>
      <c r="C13" s="11"/>
    </row>
    <row r="14" spans="2:6" ht="24" customHeight="1" x14ac:dyDescent="0.25">
      <c r="B14" s="12" t="s">
        <v>46</v>
      </c>
      <c r="C14" s="13">
        <v>0</v>
      </c>
    </row>
    <row r="15" spans="2:6" ht="24" customHeight="1" x14ac:dyDescent="0.25">
      <c r="B15" s="12" t="s">
        <v>67</v>
      </c>
      <c r="C15" s="13">
        <v>0</v>
      </c>
    </row>
    <row r="16" spans="2:6" ht="24" customHeight="1" x14ac:dyDescent="0.25">
      <c r="B16" s="12" t="s">
        <v>47</v>
      </c>
      <c r="C16" s="13">
        <v>0</v>
      </c>
    </row>
    <row r="17" spans="2:3" ht="24" customHeight="1" x14ac:dyDescent="0.25">
      <c r="B17" s="14"/>
      <c r="C17" s="15"/>
    </row>
    <row r="18" spans="2:3" ht="24" customHeight="1" x14ac:dyDescent="0.25">
      <c r="B18" s="10" t="s">
        <v>86</v>
      </c>
      <c r="C18" s="11"/>
    </row>
    <row r="19" spans="2:3" ht="24" customHeight="1" x14ac:dyDescent="0.25">
      <c r="B19" s="12" t="s">
        <v>48</v>
      </c>
      <c r="C19" s="13">
        <v>970</v>
      </c>
    </row>
    <row r="20" spans="2:3" ht="24" customHeight="1" x14ac:dyDescent="0.25">
      <c r="B20" s="12" t="s">
        <v>49</v>
      </c>
      <c r="C20" s="13">
        <v>350</v>
      </c>
    </row>
    <row r="21" spans="2:3" ht="24" customHeight="1" x14ac:dyDescent="0.25">
      <c r="B21" s="12" t="s">
        <v>93</v>
      </c>
      <c r="C21" s="13">
        <v>200</v>
      </c>
    </row>
    <row r="23" spans="2:3" ht="24" customHeight="1" x14ac:dyDescent="0.25">
      <c r="B23" s="22" t="s">
        <v>80</v>
      </c>
    </row>
    <row r="25" spans="2:3" ht="24" customHeight="1" x14ac:dyDescent="0.25">
      <c r="B25" s="5" t="s">
        <v>81</v>
      </c>
      <c r="C25" s="6">
        <f>C5-C11</f>
        <v>5125</v>
      </c>
    </row>
  </sheetData>
  <pageMargins left="0.7" right="0.7" top="0.78740157499999996" bottom="0.78740157499999996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2FDE3-5479-49EA-9482-9AF15531AF09}">
  <dimension ref="A1:C23"/>
  <sheetViews>
    <sheetView zoomScale="80" zoomScaleNormal="80" workbookViewId="0">
      <selection activeCell="C8" sqref="C8"/>
    </sheetView>
  </sheetViews>
  <sheetFormatPr baseColWidth="10" defaultRowHeight="24" customHeight="1" x14ac:dyDescent="0.25"/>
  <cols>
    <col min="1" max="1" width="4.85546875" style="1" customWidth="1"/>
    <col min="2" max="2" width="60.5703125" style="1" customWidth="1"/>
    <col min="3" max="3" width="20.85546875" style="16" customWidth="1"/>
    <col min="4" max="16384" width="11.42578125" style="1"/>
  </cols>
  <sheetData>
    <row r="1" spans="1:3" ht="24" customHeight="1" x14ac:dyDescent="0.25">
      <c r="B1" s="23" t="s">
        <v>75</v>
      </c>
    </row>
    <row r="2" spans="1:3" ht="24" customHeight="1" x14ac:dyDescent="0.25">
      <c r="A2" s="4"/>
      <c r="B2" s="23" t="s">
        <v>76</v>
      </c>
    </row>
    <row r="3" spans="1:3" ht="24" customHeight="1" x14ac:dyDescent="0.25">
      <c r="B3" s="23" t="s">
        <v>74</v>
      </c>
    </row>
    <row r="4" spans="1:3" ht="24" customHeight="1" x14ac:dyDescent="0.25">
      <c r="A4" s="4"/>
    </row>
    <row r="5" spans="1:3" ht="24" customHeight="1" x14ac:dyDescent="0.25">
      <c r="B5" s="5" t="s">
        <v>53</v>
      </c>
      <c r="C5" s="6">
        <f>C7+C21</f>
        <v>3435</v>
      </c>
    </row>
    <row r="7" spans="1:3" ht="24" customHeight="1" x14ac:dyDescent="0.25">
      <c r="B7" s="10" t="s">
        <v>52</v>
      </c>
      <c r="C7" s="11">
        <f>SUM(C8:C19)</f>
        <v>2635</v>
      </c>
    </row>
    <row r="8" spans="1:3" ht="24" customHeight="1" x14ac:dyDescent="0.25">
      <c r="B8" s="12" t="s">
        <v>54</v>
      </c>
      <c r="C8" s="13">
        <v>500</v>
      </c>
    </row>
    <row r="9" spans="1:3" ht="24" customHeight="1" x14ac:dyDescent="0.25">
      <c r="B9" s="12" t="s">
        <v>60</v>
      </c>
      <c r="C9" s="13">
        <v>750</v>
      </c>
    </row>
    <row r="10" spans="1:3" ht="24" customHeight="1" x14ac:dyDescent="0.25">
      <c r="B10" s="12" t="s">
        <v>55</v>
      </c>
      <c r="C10" s="13">
        <v>95</v>
      </c>
    </row>
    <row r="11" spans="1:3" ht="24" customHeight="1" x14ac:dyDescent="0.25">
      <c r="B11" s="12" t="s">
        <v>56</v>
      </c>
      <c r="C11" s="13">
        <v>45</v>
      </c>
    </row>
    <row r="12" spans="1:3" ht="24" customHeight="1" x14ac:dyDescent="0.25">
      <c r="B12" s="12" t="s">
        <v>22</v>
      </c>
      <c r="C12" s="13">
        <v>50</v>
      </c>
    </row>
    <row r="13" spans="1:3" ht="24" customHeight="1" x14ac:dyDescent="0.25">
      <c r="B13" s="12" t="s">
        <v>57</v>
      </c>
      <c r="C13" s="13">
        <v>150</v>
      </c>
    </row>
    <row r="14" spans="1:3" ht="24" customHeight="1" x14ac:dyDescent="0.25">
      <c r="B14" s="12" t="s">
        <v>58</v>
      </c>
      <c r="C14" s="13">
        <v>100</v>
      </c>
    </row>
    <row r="15" spans="1:3" ht="24" customHeight="1" x14ac:dyDescent="0.25">
      <c r="B15" s="12" t="s">
        <v>25</v>
      </c>
      <c r="C15" s="13">
        <v>150</v>
      </c>
    </row>
    <row r="16" spans="1:3" ht="24" customHeight="1" x14ac:dyDescent="0.25">
      <c r="B16" s="12" t="s">
        <v>59</v>
      </c>
      <c r="C16" s="13">
        <v>50</v>
      </c>
    </row>
    <row r="17" spans="2:3" ht="24" customHeight="1" x14ac:dyDescent="0.25">
      <c r="B17" s="12" t="s">
        <v>61</v>
      </c>
      <c r="C17" s="13">
        <v>500</v>
      </c>
    </row>
    <row r="18" spans="2:3" ht="24" customHeight="1" x14ac:dyDescent="0.25">
      <c r="B18" s="12" t="s">
        <v>64</v>
      </c>
      <c r="C18" s="13">
        <v>220</v>
      </c>
    </row>
    <row r="19" spans="2:3" ht="24" customHeight="1" x14ac:dyDescent="0.25">
      <c r="B19" s="12" t="s">
        <v>65</v>
      </c>
      <c r="C19" s="13">
        <v>25</v>
      </c>
    </row>
    <row r="21" spans="2:3" ht="24" customHeight="1" x14ac:dyDescent="0.25">
      <c r="B21" s="10" t="s">
        <v>66</v>
      </c>
      <c r="C21" s="11">
        <f>SUM(C22:C23)</f>
        <v>800</v>
      </c>
    </row>
    <row r="22" spans="2:3" ht="24" customHeight="1" x14ac:dyDescent="0.25">
      <c r="B22" s="12" t="s">
        <v>62</v>
      </c>
      <c r="C22" s="13">
        <v>0</v>
      </c>
    </row>
    <row r="23" spans="2:3" ht="24" customHeight="1" x14ac:dyDescent="0.25">
      <c r="B23" s="12" t="s">
        <v>63</v>
      </c>
      <c r="C23" s="13">
        <v>800</v>
      </c>
    </row>
  </sheetData>
  <pageMargins left="0.7" right="0.7" top="0.78740157499999996" bottom="0.78740157499999996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6B782-7E8D-4029-8D02-88BD52EAD641}">
  <dimension ref="B1:C18"/>
  <sheetViews>
    <sheetView zoomScale="80" zoomScaleNormal="80" workbookViewId="0">
      <selection activeCell="C7" sqref="C7"/>
    </sheetView>
  </sheetViews>
  <sheetFormatPr baseColWidth="10" defaultRowHeight="24" customHeight="1" x14ac:dyDescent="0.25"/>
  <cols>
    <col min="1" max="1" width="4.85546875" style="1" customWidth="1"/>
    <col min="2" max="2" width="77.28515625" style="1" customWidth="1"/>
    <col min="3" max="3" width="24.5703125" style="3" bestFit="1" customWidth="1"/>
    <col min="4" max="16384" width="11.42578125" style="1"/>
  </cols>
  <sheetData>
    <row r="1" spans="2:3" ht="24" customHeight="1" x14ac:dyDescent="0.25">
      <c r="B1" s="23" t="s">
        <v>90</v>
      </c>
      <c r="C1" s="1"/>
    </row>
    <row r="2" spans="2:3" ht="24" customHeight="1" x14ac:dyDescent="0.25">
      <c r="B2" s="23" t="s">
        <v>97</v>
      </c>
      <c r="C2" s="1"/>
    </row>
    <row r="3" spans="2:3" ht="24" customHeight="1" x14ac:dyDescent="0.25">
      <c r="B3" s="7"/>
      <c r="C3" s="17"/>
    </row>
    <row r="4" spans="2:3" ht="24" customHeight="1" x14ac:dyDescent="0.25">
      <c r="B4" s="5" t="s">
        <v>98</v>
      </c>
      <c r="C4" s="29">
        <f>(C7*52-SUM(C9:C11))*C8/12</f>
        <v>140</v>
      </c>
    </row>
    <row r="6" spans="2:3" ht="24" customHeight="1" x14ac:dyDescent="0.25">
      <c r="B6" s="10" t="s">
        <v>96</v>
      </c>
      <c r="C6" s="19"/>
    </row>
    <row r="7" spans="2:3" ht="24" customHeight="1" x14ac:dyDescent="0.25">
      <c r="B7" s="12" t="s">
        <v>99</v>
      </c>
      <c r="C7" s="26">
        <v>5</v>
      </c>
    </row>
    <row r="8" spans="2:3" ht="24" customHeight="1" x14ac:dyDescent="0.25">
      <c r="B8" s="12" t="s">
        <v>100</v>
      </c>
      <c r="C8" s="27">
        <v>8</v>
      </c>
    </row>
    <row r="9" spans="2:3" ht="24" customHeight="1" x14ac:dyDescent="0.25">
      <c r="B9" s="12" t="s">
        <v>101</v>
      </c>
      <c r="C9" s="28">
        <v>30</v>
      </c>
    </row>
    <row r="10" spans="2:3" ht="24" customHeight="1" x14ac:dyDescent="0.25">
      <c r="B10" s="12" t="s">
        <v>102</v>
      </c>
      <c r="C10" s="28">
        <v>8</v>
      </c>
    </row>
    <row r="11" spans="2:3" ht="24" customHeight="1" x14ac:dyDescent="0.25">
      <c r="B11" s="12" t="s">
        <v>103</v>
      </c>
      <c r="C11" s="28">
        <v>12</v>
      </c>
    </row>
    <row r="12" spans="2:3" ht="24" customHeight="1" x14ac:dyDescent="0.25">
      <c r="C12" s="1"/>
    </row>
    <row r="13" spans="2:3" ht="24" customHeight="1" x14ac:dyDescent="0.25">
      <c r="B13" s="7"/>
      <c r="C13" s="17"/>
    </row>
    <row r="14" spans="2:3" ht="24" customHeight="1" x14ac:dyDescent="0.25">
      <c r="B14" s="7"/>
      <c r="C14" s="17"/>
    </row>
    <row r="15" spans="2:3" ht="24" customHeight="1" x14ac:dyDescent="0.25">
      <c r="B15" s="7"/>
      <c r="C15" s="17"/>
    </row>
    <row r="16" spans="2:3" ht="24" customHeight="1" x14ac:dyDescent="0.25">
      <c r="B16" s="7"/>
      <c r="C16" s="17"/>
    </row>
    <row r="17" spans="2:3" ht="24" customHeight="1" x14ac:dyDescent="0.25">
      <c r="B17" s="7"/>
      <c r="C17" s="17"/>
    </row>
    <row r="18" spans="2:3" ht="24" customHeight="1" x14ac:dyDescent="0.25">
      <c r="B18" s="7"/>
      <c r="C18" s="17"/>
    </row>
  </sheetData>
  <pageMargins left="0.7" right="0.7" top="0.78740157499999996" bottom="0.78740157499999996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3C41B-0202-43C4-B1E3-2A692181DEEA}">
  <dimension ref="B1:C30"/>
  <sheetViews>
    <sheetView zoomScale="80" zoomScaleNormal="80" workbookViewId="0">
      <selection activeCell="C16" sqref="C16"/>
    </sheetView>
  </sheetViews>
  <sheetFormatPr baseColWidth="10" defaultRowHeight="24" customHeight="1" x14ac:dyDescent="0.25"/>
  <cols>
    <col min="1" max="1" width="4.85546875" style="1" customWidth="1"/>
    <col min="2" max="2" width="77.28515625" style="1" customWidth="1"/>
    <col min="3" max="3" width="24.28515625" style="3" customWidth="1"/>
    <col min="4" max="16384" width="11.42578125" style="1"/>
  </cols>
  <sheetData>
    <row r="1" spans="2:3" ht="24" customHeight="1" x14ac:dyDescent="0.25">
      <c r="B1" s="23" t="s">
        <v>89</v>
      </c>
      <c r="C1" s="1"/>
    </row>
    <row r="2" spans="2:3" ht="24" customHeight="1" x14ac:dyDescent="0.25">
      <c r="C2" s="1"/>
    </row>
    <row r="3" spans="2:3" ht="24" customHeight="1" x14ac:dyDescent="0.25">
      <c r="B3" s="5" t="s">
        <v>81</v>
      </c>
      <c r="C3" s="6">
        <f>'2) Einnahmen'!C25</f>
        <v>5125</v>
      </c>
    </row>
    <row r="4" spans="2:3" ht="24" customHeight="1" x14ac:dyDescent="0.25">
      <c r="C4" s="1"/>
    </row>
    <row r="5" spans="2:3" ht="24" customHeight="1" x14ac:dyDescent="0.25">
      <c r="B5" s="25" t="s">
        <v>94</v>
      </c>
      <c r="C5" s="6">
        <f>'3) Betriebliche Kosten'!C5</f>
        <v>3435</v>
      </c>
    </row>
    <row r="6" spans="2:3" ht="24" customHeight="1" x14ac:dyDescent="0.25">
      <c r="C6" s="1"/>
    </row>
    <row r="8" spans="2:3" ht="24" customHeight="1" x14ac:dyDescent="0.25">
      <c r="B8" s="5" t="s">
        <v>87</v>
      </c>
      <c r="C8" s="6">
        <f>C3+C5</f>
        <v>8560</v>
      </c>
    </row>
    <row r="11" spans="2:3" ht="24" customHeight="1" x14ac:dyDescent="0.25">
      <c r="B11" s="5" t="s">
        <v>88</v>
      </c>
      <c r="C11" s="29">
        <f>'4) mtl. Arbeitsstunden'!C4</f>
        <v>140</v>
      </c>
    </row>
    <row r="12" spans="2:3" ht="24" customHeight="1" x14ac:dyDescent="0.25">
      <c r="B12" s="7"/>
      <c r="C12" s="17"/>
    </row>
    <row r="13" spans="2:3" ht="24" customHeight="1" x14ac:dyDescent="0.25">
      <c r="B13" s="23" t="s">
        <v>104</v>
      </c>
      <c r="C13" s="1"/>
    </row>
    <row r="14" spans="2:3" ht="24" customHeight="1" x14ac:dyDescent="0.25">
      <c r="B14" s="7"/>
      <c r="C14" s="17"/>
    </row>
    <row r="15" spans="2:3" ht="24" customHeight="1" x14ac:dyDescent="0.25">
      <c r="B15" s="10" t="s">
        <v>51</v>
      </c>
      <c r="C15" s="19"/>
    </row>
    <row r="16" spans="2:3" ht="24" customHeight="1" x14ac:dyDescent="0.25">
      <c r="B16" s="12" t="s">
        <v>91</v>
      </c>
      <c r="C16" s="24">
        <v>0.7</v>
      </c>
    </row>
    <row r="17" spans="2:3" ht="24" customHeight="1" x14ac:dyDescent="0.25">
      <c r="B17" s="7"/>
      <c r="C17" s="17"/>
    </row>
    <row r="18" spans="2:3" ht="24" customHeight="1" x14ac:dyDescent="0.25">
      <c r="C18" s="1"/>
    </row>
    <row r="19" spans="2:3" ht="24" customHeight="1" x14ac:dyDescent="0.25">
      <c r="B19" s="5" t="s">
        <v>105</v>
      </c>
      <c r="C19" s="18">
        <f>C11*C16</f>
        <v>98</v>
      </c>
    </row>
    <row r="21" spans="2:3" ht="24" customHeight="1" x14ac:dyDescent="0.25">
      <c r="B21" s="23" t="s">
        <v>92</v>
      </c>
    </row>
    <row r="23" spans="2:3" ht="24" customHeight="1" x14ac:dyDescent="0.25">
      <c r="B23" s="20" t="s">
        <v>95</v>
      </c>
      <c r="C23" s="21">
        <f>C8/C19</f>
        <v>87.34693877551021</v>
      </c>
    </row>
    <row r="24" spans="2:3" ht="24" customHeight="1" x14ac:dyDescent="0.25">
      <c r="B24" s="7"/>
      <c r="C24" s="17"/>
    </row>
    <row r="25" spans="2:3" ht="24" customHeight="1" x14ac:dyDescent="0.25">
      <c r="B25" s="7"/>
      <c r="C25" s="17"/>
    </row>
    <row r="26" spans="2:3" ht="24" customHeight="1" x14ac:dyDescent="0.25">
      <c r="B26" s="7"/>
      <c r="C26" s="17"/>
    </row>
    <row r="27" spans="2:3" ht="24" customHeight="1" x14ac:dyDescent="0.25">
      <c r="B27" s="7"/>
      <c r="C27" s="17"/>
    </row>
    <row r="28" spans="2:3" ht="24" customHeight="1" x14ac:dyDescent="0.25">
      <c r="B28" s="7"/>
      <c r="C28" s="17"/>
    </row>
    <row r="29" spans="2:3" ht="24" customHeight="1" x14ac:dyDescent="0.25">
      <c r="B29" s="7"/>
      <c r="C29" s="17"/>
    </row>
    <row r="30" spans="2:3" ht="24" customHeight="1" x14ac:dyDescent="0.25">
      <c r="B30" s="7"/>
      <c r="C30" s="17"/>
    </row>
  </sheetData>
  <pageMargins left="0.7" right="0.7" top="0.78740157499999996" bottom="0.78740157499999996" header="0.3" footer="0.3"/>
  <pageSetup paperSize="9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1E88428665DF04F811E061793F45711" ma:contentTypeVersion="8" ma:contentTypeDescription="Ein neues Dokument erstellen." ma:contentTypeScope="" ma:versionID="bc930d4e68f888d7610ada3acc352fb7">
  <xsd:schema xmlns:xsd="http://www.w3.org/2001/XMLSchema" xmlns:xs="http://www.w3.org/2001/XMLSchema" xmlns:p="http://schemas.microsoft.com/office/2006/metadata/properties" xmlns:ns2="70f9fbff-213a-45b1-aeef-4f95d95e0641" xmlns:ns3="a806f091-bc8d-43a0-a54d-072abb4ebcda" targetNamespace="http://schemas.microsoft.com/office/2006/metadata/properties" ma:root="true" ma:fieldsID="865b03089dd4a93b058e2d83703ee316" ns2:_="" ns3:_="">
    <xsd:import namespace="70f9fbff-213a-45b1-aeef-4f95d95e0641"/>
    <xsd:import namespace="a806f091-bc8d-43a0-a54d-072abb4ebc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f9fbff-213a-45b1-aeef-4f95d95e06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06f091-bc8d-43a0-a54d-072abb4ebcd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77FD860-5C42-45E6-896B-3EEEEE6A58F8}"/>
</file>

<file path=customXml/itemProps2.xml><?xml version="1.0" encoding="utf-8"?>
<ds:datastoreItem xmlns:ds="http://schemas.openxmlformats.org/officeDocument/2006/customXml" ds:itemID="{6E489F31-0C5E-4499-9B5D-C3168F6F6C15}"/>
</file>

<file path=customXml/itemProps3.xml><?xml version="1.0" encoding="utf-8"?>
<ds:datastoreItem xmlns:ds="http://schemas.openxmlformats.org/officeDocument/2006/customXml" ds:itemID="{4AD3A1A3-8D39-4015-8483-8159E9264625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1) Private Ausgaben</vt:lpstr>
      <vt:lpstr>2) Einnahmen</vt:lpstr>
      <vt:lpstr>3) Betriebliche Kosten</vt:lpstr>
      <vt:lpstr>4) mtl. Arbeitsstunden</vt:lpstr>
      <vt:lpstr>5) Hochrechnung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</dc:creator>
  <cp:lastModifiedBy>Judi</cp:lastModifiedBy>
  <dcterms:created xsi:type="dcterms:W3CDTF">2019-03-30T17:54:39Z</dcterms:created>
  <dcterms:modified xsi:type="dcterms:W3CDTF">2019-04-27T18:00:33Z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0x010100E1E88428665DF04F811E061793F45711</vt:lpwstr>
  </property>
</Properties>
</file>